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tra/Desktop/Pracovní/"/>
    </mc:Choice>
  </mc:AlternateContent>
  <xr:revisionPtr revIDLastSave="0" documentId="8_{5B294593-4138-FC48-BFFD-D3111FE81340}" xr6:coauthVersionLast="47" xr6:coauthVersionMax="47" xr10:uidLastSave="{00000000-0000-0000-0000-000000000000}"/>
  <bookViews>
    <workbookView xWindow="3480" yWindow="2600" windowWidth="27440" windowHeight="16240" xr2:uid="{0C857C6F-2B5A-1C4F-93F7-C0C6A049567B}"/>
  </bookViews>
  <sheets>
    <sheet name="Lis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4" i="1"/>
  <c r="C22" i="1" s="1"/>
  <c r="C25" i="1" s="1"/>
  <c r="C34" i="1"/>
  <c r="C35" i="1" l="1"/>
  <c r="C37" i="1" s="1"/>
  <c r="C38" i="1" s="1"/>
  <c r="C26" i="1"/>
  <c r="C27" i="1" s="1"/>
  <c r="C13" i="1"/>
  <c r="C14" i="1" l="1"/>
  <c r="C10" i="1"/>
  <c r="C11" i="1" s="1"/>
  <c r="C7" i="1"/>
  <c r="C8" i="1" s="1"/>
</calcChain>
</file>

<file path=xl/sharedStrings.xml><?xml version="1.0" encoding="utf-8"?>
<sst xmlns="http://schemas.openxmlformats.org/spreadsheetml/2006/main" count="19" uniqueCount="18">
  <si>
    <t>Výpočet invalidního důchodu dle údajů z výpisu IDA</t>
  </si>
  <si>
    <t>Osobní vyměřovací základ</t>
  </si>
  <si>
    <t>počet let pojištění</t>
  </si>
  <si>
    <t>INV I procentní výměra (37,5%)</t>
  </si>
  <si>
    <t>Inv I.</t>
  </si>
  <si>
    <t>INV II procentní výměra (50%)</t>
  </si>
  <si>
    <t>Inv II.</t>
  </si>
  <si>
    <t>INV III procentní výměra:</t>
  </si>
  <si>
    <t xml:space="preserve">Inv III. </t>
  </si>
  <si>
    <t>Vdovský důchod</t>
  </si>
  <si>
    <t>Osobní vyměřovací základ = "průměrn.příjem" (OMZ)</t>
  </si>
  <si>
    <t>vdovský důchod - procentní výměra</t>
  </si>
  <si>
    <t>50% z procentní výměry</t>
  </si>
  <si>
    <t xml:space="preserve">vdovský důchod </t>
  </si>
  <si>
    <t>Sirotčí důchod</t>
  </si>
  <si>
    <t>Vdovský důchod - procentní výměra</t>
  </si>
  <si>
    <t>sirotčí důchod - procentní výměra (40%)</t>
  </si>
  <si>
    <t>sirotčí důchod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</si>
</sst>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5" formatCode="_-* #,##0\ [$Kč-405]_-;\-* #,##0\ [$Kč-405]_-;_-* &quot;-&quot;??\ [$Kč-405]_-;_-@_-"/>
  </numFmts>
  <fonts count="11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5"/>
      <color theme="1"/>
      <name val="Calibri"/>
      <family val="2"/>
      <scheme val="minor"/>
    </font>
    <font>
      <sz val="11"/>
      <color rgb="FF222222"/>
      <name val="Arial"/>
      <family val="2"/>
    </font>
    <font>
      <b/>
      <sz val="11"/>
      <color rgb="FF222222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22222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3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5" fontId="0" fillId="0" borderId="0" xfId="1" applyNumberFormat="1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wrapText="1"/>
    </xf>
    <xf numFmtId="0" fontId="0" fillId="2" borderId="0" xfId="0" applyFill="1"/>
    <xf numFmtId="165" fontId="0" fillId="2" borderId="0" xfId="1" applyNumberFormat="1" applyFont="1" applyFill="1"/>
    <xf numFmtId="0" fontId="0" fillId="2" borderId="0" xfId="1" applyNumberFormat="1" applyFont="1" applyFill="1"/>
    <xf numFmtId="165" fontId="0" fillId="2" borderId="1" xfId="1" applyNumberFormat="1" applyFont="1" applyFill="1" applyBorder="1"/>
    <xf numFmtId="0" fontId="5" fillId="0" borderId="0" xfId="0" applyFont="1"/>
    <xf numFmtId="0" fontId="4" fillId="2" borderId="0" xfId="0" applyFont="1" applyFill="1"/>
    <xf numFmtId="0" fontId="4" fillId="0" borderId="0" xfId="0" applyFont="1"/>
    <xf numFmtId="0" fontId="6" fillId="3" borderId="0" xfId="0" applyFont="1" applyFill="1"/>
    <xf numFmtId="165" fontId="6" fillId="3" borderId="0" xfId="1" applyNumberFormat="1" applyFont="1" applyFill="1"/>
    <xf numFmtId="165" fontId="6" fillId="2" borderId="0" xfId="1" applyNumberFormat="1" applyFont="1" applyFill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 indent="10"/>
    </xf>
    <xf numFmtId="0" fontId="0" fillId="0" borderId="0" xfId="0" applyAlignment="1">
      <alignment horizontal="left" indent="16"/>
    </xf>
    <xf numFmtId="0" fontId="7" fillId="0" borderId="0" xfId="0" applyFont="1" applyAlignment="1">
      <alignment horizontal="left" indent="16"/>
    </xf>
    <xf numFmtId="0" fontId="5" fillId="0" borderId="0" xfId="0" applyFont="1" applyAlignment="1">
      <alignment horizontal="left" wrapText="1"/>
    </xf>
    <xf numFmtId="0" fontId="8" fillId="0" borderId="0" xfId="0" applyFont="1"/>
    <xf numFmtId="0" fontId="9" fillId="0" borderId="0" xfId="0" applyFont="1"/>
    <xf numFmtId="0" fontId="10" fillId="2" borderId="0" xfId="0" applyFont="1" applyFill="1"/>
    <xf numFmtId="0" fontId="2" fillId="0" borderId="0" xfId="2"/>
    <xf numFmtId="165" fontId="0" fillId="0" borderId="1" xfId="1" applyNumberFormat="1" applyFont="1" applyFill="1" applyBorder="1"/>
    <xf numFmtId="0" fontId="0" fillId="0" borderId="1" xfId="1" applyNumberFormat="1" applyFont="1" applyFill="1" applyBorder="1"/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petra/Desktop/AAA/H/Hron%20Jirka/SuperKon%20IDA%20Jirka%20Hron.xlsx" TargetMode="External"/><Relationship Id="rId1" Type="http://schemas.openxmlformats.org/officeDocument/2006/relationships/externalLinkPath" Target="/Users/petra/Desktop/AAA/H/Hron%20Jirka/SuperKon%20IDA%20Jirka%20Hr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říjmy"/>
      <sheetName val="Výdaje"/>
      <sheetName val="Nemo"/>
      <sheetName val="HU"/>
      <sheetName val="KONSO"/>
      <sheetName val="Start"/>
      <sheetName val="Cash"/>
      <sheetName val="Auto"/>
      <sheetName val="IDA"/>
      <sheetName val="100"/>
      <sheetName val="SrovŽP"/>
      <sheetName val="Timeline ."/>
      <sheetName val="Rameno - oc tab"/>
      <sheetName val="INV"/>
      <sheetName val="Dě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3">
          <cell r="Q43">
            <v>52886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B66D-63C7-8547-8345-B7A87C5B364A}">
  <dimension ref="A1:J48"/>
  <sheetViews>
    <sheetView tabSelected="1" workbookViewId="0">
      <selection activeCell="G31" sqref="G31"/>
    </sheetView>
  </sheetViews>
  <sheetFormatPr baseColWidth="10" defaultRowHeight="16" x14ac:dyDescent="0.2"/>
  <cols>
    <col min="1" max="1" width="6" customWidth="1"/>
    <col min="2" max="2" width="50.1640625" customWidth="1"/>
    <col min="6" max="6" width="9.1640625" customWidth="1"/>
    <col min="7" max="7" width="11.83203125" style="3" bestFit="1" customWidth="1"/>
    <col min="8" max="8" width="109.6640625" customWidth="1"/>
    <col min="10" max="10" width="152.6640625" customWidth="1"/>
  </cols>
  <sheetData>
    <row r="1" spans="1:10" ht="20" x14ac:dyDescent="0.25">
      <c r="A1" s="1" t="s">
        <v>0</v>
      </c>
      <c r="B1" s="1"/>
      <c r="C1" s="1"/>
      <c r="D1" s="2"/>
    </row>
    <row r="2" spans="1:10" ht="20" x14ac:dyDescent="0.25">
      <c r="A2" s="1"/>
      <c r="B2" s="1"/>
      <c r="C2" s="1"/>
      <c r="D2" s="2"/>
      <c r="F2" s="4"/>
      <c r="G2" s="4"/>
      <c r="H2" s="4"/>
      <c r="J2" s="5"/>
    </row>
    <row r="3" spans="1:10" x14ac:dyDescent="0.2">
      <c r="A3" s="6"/>
      <c r="B3" s="6"/>
      <c r="C3" s="7"/>
      <c r="D3" s="7"/>
    </row>
    <row r="4" spans="1:10" x14ac:dyDescent="0.2">
      <c r="A4" s="6"/>
      <c r="B4" s="6" t="s">
        <v>1</v>
      </c>
      <c r="C4" s="26">
        <f>'[1]100'!Q43</f>
        <v>52886</v>
      </c>
      <c r="D4" s="7"/>
      <c r="J4" s="10"/>
    </row>
    <row r="5" spans="1:10" x14ac:dyDescent="0.2">
      <c r="A5" s="6"/>
      <c r="B5" s="6" t="s">
        <v>2</v>
      </c>
      <c r="C5" s="27">
        <v>25</v>
      </c>
      <c r="D5" s="8"/>
      <c r="J5" s="11"/>
    </row>
    <row r="6" spans="1:10" x14ac:dyDescent="0.2">
      <c r="A6" s="6"/>
      <c r="B6" s="6"/>
      <c r="C6" s="7"/>
      <c r="D6" s="7"/>
      <c r="J6" s="12"/>
    </row>
    <row r="7" spans="1:10" ht="19" customHeight="1" x14ac:dyDescent="0.2">
      <c r="A7" s="6"/>
      <c r="B7" s="6" t="s">
        <v>3</v>
      </c>
      <c r="C7" s="7">
        <f>$C$13*37.5%</f>
        <v>7437.09375</v>
      </c>
      <c r="D7" s="7"/>
      <c r="J7" s="12"/>
    </row>
    <row r="8" spans="1:10" x14ac:dyDescent="0.2">
      <c r="A8" s="6"/>
      <c r="B8" s="13" t="s">
        <v>4</v>
      </c>
      <c r="C8" s="14">
        <f>C7+4040</f>
        <v>11477.09375</v>
      </c>
      <c r="D8" s="15"/>
      <c r="J8" s="5"/>
    </row>
    <row r="9" spans="1:10" x14ac:dyDescent="0.2">
      <c r="A9" s="6"/>
      <c r="B9" s="6"/>
      <c r="C9" s="6"/>
      <c r="D9" s="6"/>
      <c r="J9" s="5"/>
    </row>
    <row r="10" spans="1:10" ht="19" customHeight="1" x14ac:dyDescent="0.2">
      <c r="A10" s="6"/>
      <c r="B10" s="6" t="s">
        <v>5</v>
      </c>
      <c r="C10" s="7">
        <f>$C$13*50%</f>
        <v>9916.125</v>
      </c>
      <c r="D10" s="7"/>
    </row>
    <row r="11" spans="1:10" ht="19" customHeight="1" x14ac:dyDescent="0.2">
      <c r="A11" s="6"/>
      <c r="B11" s="13" t="s">
        <v>6</v>
      </c>
      <c r="C11" s="14">
        <f>C10+4040</f>
        <v>13956.125</v>
      </c>
      <c r="D11" s="15"/>
      <c r="J11" s="11"/>
    </row>
    <row r="12" spans="1:10" ht="19" customHeight="1" x14ac:dyDescent="0.2">
      <c r="A12" s="6"/>
      <c r="B12" s="6"/>
      <c r="C12" s="6"/>
      <c r="D12" s="6"/>
      <c r="J12" s="12"/>
    </row>
    <row r="13" spans="1:10" ht="19" customHeight="1" x14ac:dyDescent="0.2">
      <c r="A13" s="6"/>
      <c r="B13" s="6" t="s">
        <v>7</v>
      </c>
      <c r="C13" s="7">
        <f>C4*C5*0.015</f>
        <v>19832.25</v>
      </c>
      <c r="D13" s="7"/>
      <c r="J13" s="16"/>
    </row>
    <row r="14" spans="1:10" ht="19" customHeight="1" x14ac:dyDescent="0.2">
      <c r="A14" s="6"/>
      <c r="B14" s="13" t="s">
        <v>8</v>
      </c>
      <c r="C14" s="14">
        <f>C13+4040</f>
        <v>23872.25</v>
      </c>
      <c r="D14" s="15"/>
      <c r="J14" s="17"/>
    </row>
    <row r="15" spans="1:10" ht="19" customHeight="1" x14ac:dyDescent="0.2">
      <c r="A15" s="6"/>
      <c r="B15" s="6"/>
      <c r="C15" s="6"/>
      <c r="D15" s="6"/>
      <c r="G15" s="7"/>
      <c r="H15" s="6"/>
      <c r="J15" s="17"/>
    </row>
    <row r="16" spans="1:10" x14ac:dyDescent="0.2">
      <c r="J16" s="18"/>
    </row>
    <row r="17" spans="1:10" x14ac:dyDescent="0.2">
      <c r="J17" s="19"/>
    </row>
    <row r="18" spans="1:10" x14ac:dyDescent="0.2">
      <c r="J18" s="20"/>
    </row>
    <row r="19" spans="1:10" ht="20" x14ac:dyDescent="0.25">
      <c r="A19" s="1" t="s">
        <v>9</v>
      </c>
      <c r="B19" s="1"/>
      <c r="C19" s="1"/>
      <c r="D19" s="2"/>
      <c r="J19" s="20"/>
    </row>
    <row r="20" spans="1:10" ht="20" x14ac:dyDescent="0.25">
      <c r="A20" s="1"/>
      <c r="B20" s="1"/>
      <c r="C20" s="1"/>
      <c r="D20" s="2"/>
      <c r="J20" s="21"/>
    </row>
    <row r="21" spans="1:10" x14ac:dyDescent="0.2">
      <c r="A21" s="6"/>
      <c r="B21" s="6"/>
      <c r="C21" s="7"/>
      <c r="D21" s="7"/>
      <c r="G21" s="7"/>
      <c r="H21" s="6"/>
      <c r="J21" s="21"/>
    </row>
    <row r="22" spans="1:10" x14ac:dyDescent="0.2">
      <c r="A22" s="6"/>
      <c r="B22" s="6" t="s">
        <v>10</v>
      </c>
      <c r="C22" s="26">
        <f t="shared" ref="C21:C23" si="0">C4</f>
        <v>52886</v>
      </c>
      <c r="D22" s="7"/>
      <c r="J22" s="11"/>
    </row>
    <row r="23" spans="1:10" x14ac:dyDescent="0.2">
      <c r="A23" s="6"/>
      <c r="B23" s="6" t="s">
        <v>2</v>
      </c>
      <c r="C23" s="27">
        <f t="shared" si="0"/>
        <v>25</v>
      </c>
      <c r="D23" s="8"/>
      <c r="J23" s="12"/>
    </row>
    <row r="24" spans="1:10" x14ac:dyDescent="0.2">
      <c r="A24" s="6"/>
      <c r="B24" s="6"/>
      <c r="C24" s="7"/>
      <c r="D24" s="7"/>
      <c r="J24" s="12"/>
    </row>
    <row r="25" spans="1:10" x14ac:dyDescent="0.2">
      <c r="A25" s="6"/>
      <c r="B25" s="6" t="s">
        <v>11</v>
      </c>
      <c r="C25" s="7">
        <f>C22*C23*0.015</f>
        <v>19832.25</v>
      </c>
      <c r="D25" s="7"/>
      <c r="J25" s="12"/>
    </row>
    <row r="26" spans="1:10" x14ac:dyDescent="0.2">
      <c r="A26" s="6"/>
      <c r="B26" s="6" t="s">
        <v>12</v>
      </c>
      <c r="C26" s="7">
        <f>C25/2</f>
        <v>9916.125</v>
      </c>
      <c r="D26" s="7"/>
    </row>
    <row r="27" spans="1:10" x14ac:dyDescent="0.2">
      <c r="A27" s="6"/>
      <c r="B27" s="13" t="s">
        <v>13</v>
      </c>
      <c r="C27" s="14">
        <f>C26+4040</f>
        <v>13956.125</v>
      </c>
      <c r="D27" s="15"/>
      <c r="J27" s="22"/>
    </row>
    <row r="28" spans="1:10" x14ac:dyDescent="0.2">
      <c r="A28" s="6"/>
      <c r="B28" s="6"/>
      <c r="C28" s="7"/>
      <c r="D28" s="7"/>
      <c r="J28" s="22"/>
    </row>
    <row r="29" spans="1:10" x14ac:dyDescent="0.2">
      <c r="G29" s="7"/>
      <c r="H29" s="6"/>
      <c r="J29" s="22"/>
    </row>
    <row r="30" spans="1:10" x14ac:dyDescent="0.2">
      <c r="J30" s="23"/>
    </row>
    <row r="31" spans="1:10" x14ac:dyDescent="0.2">
      <c r="J31" s="22"/>
    </row>
    <row r="32" spans="1:10" ht="20" x14ac:dyDescent="0.25">
      <c r="A32" s="1" t="s">
        <v>14</v>
      </c>
      <c r="B32" s="1"/>
      <c r="C32" s="1"/>
      <c r="D32" s="2"/>
      <c r="J32" s="22"/>
    </row>
    <row r="33" spans="1:10" ht="20" x14ac:dyDescent="0.25">
      <c r="A33" s="1"/>
      <c r="B33" s="1"/>
      <c r="C33" s="1"/>
      <c r="D33" s="2"/>
      <c r="J33" s="23"/>
    </row>
    <row r="34" spans="1:10" x14ac:dyDescent="0.2">
      <c r="A34" s="6"/>
      <c r="B34" s="6"/>
      <c r="C34" s="7">
        <f>C21</f>
        <v>0</v>
      </c>
      <c r="D34" s="7"/>
      <c r="J34" s="23"/>
    </row>
    <row r="35" spans="1:10" x14ac:dyDescent="0.2">
      <c r="A35" s="6"/>
      <c r="B35" s="6" t="s">
        <v>15</v>
      </c>
      <c r="C35" s="9">
        <f>C25</f>
        <v>19832.25</v>
      </c>
      <c r="D35" s="7"/>
      <c r="J35" s="22"/>
    </row>
    <row r="36" spans="1:10" x14ac:dyDescent="0.2">
      <c r="A36" s="6"/>
      <c r="B36" s="6"/>
      <c r="C36" s="7"/>
      <c r="D36" s="7"/>
      <c r="J36" s="22"/>
    </row>
    <row r="37" spans="1:10" x14ac:dyDescent="0.2">
      <c r="A37" s="6"/>
      <c r="B37" s="6" t="s">
        <v>16</v>
      </c>
      <c r="C37" s="7">
        <f>C35*0.4</f>
        <v>7932.9000000000005</v>
      </c>
      <c r="D37" s="7"/>
      <c r="J37" s="23"/>
    </row>
    <row r="38" spans="1:10" x14ac:dyDescent="0.2">
      <c r="A38" s="6"/>
      <c r="B38" s="13" t="s">
        <v>17</v>
      </c>
      <c r="C38" s="14">
        <f>C37+4040</f>
        <v>11972.900000000001</v>
      </c>
      <c r="D38" s="15"/>
    </row>
    <row r="39" spans="1:10" ht="17" x14ac:dyDescent="0.2">
      <c r="A39" s="6"/>
      <c r="B39" s="6"/>
      <c r="C39" s="7"/>
      <c r="D39" s="7"/>
      <c r="J39" s="24"/>
    </row>
    <row r="42" spans="1:10" x14ac:dyDescent="0.2">
      <c r="J42" s="12"/>
    </row>
    <row r="43" spans="1:10" x14ac:dyDescent="0.2">
      <c r="J43" s="25"/>
    </row>
    <row r="44" spans="1:10" x14ac:dyDescent="0.2">
      <c r="J44" s="12"/>
    </row>
    <row r="45" spans="1:10" x14ac:dyDescent="0.2">
      <c r="J45" s="12"/>
    </row>
    <row r="46" spans="1:10" x14ac:dyDescent="0.2">
      <c r="J46" s="12"/>
    </row>
    <row r="47" spans="1:10" x14ac:dyDescent="0.2">
      <c r="J47" s="12"/>
    </row>
    <row r="48" spans="1:10" x14ac:dyDescent="0.2">
      <c r="J48" s="12"/>
    </row>
  </sheetData>
  <mergeCells count="5">
    <mergeCell ref="A1:C2"/>
    <mergeCell ref="F2:H2"/>
    <mergeCell ref="J14:J15"/>
    <mergeCell ref="A19:C20"/>
    <mergeCell ref="A32:C3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Cervenakova</dc:creator>
  <cp:lastModifiedBy>Petra Cervenakova</cp:lastModifiedBy>
  <dcterms:created xsi:type="dcterms:W3CDTF">2025-06-03T11:10:00Z</dcterms:created>
  <dcterms:modified xsi:type="dcterms:W3CDTF">2025-06-03T11:16:59Z</dcterms:modified>
</cp:coreProperties>
</file>